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Raportet e Plotesuara Shpenzime dhe të Hyrat qe deklarohen qdo muaj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63" i="6" l="1"/>
  <c r="D64" i="6"/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<sst xmlns="http://schemas.openxmlformats.org/spreadsheetml/2006/main" count="984" uniqueCount="914">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</sst>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15" fillId="0" borderId="0" xfId="0" applyNumberFormat="1" applyFont="1" applyProtection="1"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tabSelected="1" zoomScale="85" zoomScaleNormal="85" zoomScaleSheetLayoutView="80" workbookViewId="0">
      <pane xSplit="2" ySplit="5" topLeftCell="C44" activePane="bottomRight" state="frozen"/>
      <selection pane="topRight" activeCell="B1" sqref="B1"/>
      <selection pane="bottomLeft" activeCell="A6" sqref="A6"/>
      <selection pane="bottomRight" activeCell="A58" sqref="A58:A6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2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2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2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12944670.330000002</v>
      </c>
      <c r="D70" s="117">
        <f>SUM(D58:D69)</f>
        <v>5709068.3499999996</v>
      </c>
      <c r="E70" s="117">
        <f t="shared" ref="E70:N70" si="50">SUM(E58:E69)</f>
        <v>927075.46000000008</v>
      </c>
      <c r="F70" s="117">
        <f t="shared" si="50"/>
        <v>1034621.9600000002</v>
      </c>
      <c r="G70" s="117">
        <f t="shared" si="50"/>
        <v>144970.18</v>
      </c>
      <c r="H70" s="117">
        <f t="shared" si="50"/>
        <v>554817.48</v>
      </c>
      <c r="I70" s="117">
        <f t="shared" si="50"/>
        <v>3047583.27</v>
      </c>
      <c r="J70" s="117">
        <f t="shared" si="50"/>
        <v>5386209.9199999999</v>
      </c>
      <c r="K70" s="117">
        <f t="shared" si="50"/>
        <v>4499960.6900000004</v>
      </c>
      <c r="L70" s="117">
        <f t="shared" si="50"/>
        <v>207024.35</v>
      </c>
      <c r="M70" s="117">
        <f t="shared" si="50"/>
        <v>36175.259999999995</v>
      </c>
      <c r="N70" s="117">
        <f t="shared" si="50"/>
        <v>0</v>
      </c>
      <c r="O70" s="117">
        <f>SUM(O58:O69)</f>
        <v>643049.62</v>
      </c>
      <c r="P70" s="117">
        <f t="shared" ref="P70:U70" si="51">SUM(P58:P69)</f>
        <v>1849392.06</v>
      </c>
      <c r="Q70" s="117">
        <f t="shared" si="51"/>
        <v>1072150.48</v>
      </c>
      <c r="R70" s="117">
        <f t="shared" si="51"/>
        <v>330679.45</v>
      </c>
      <c r="S70" s="117">
        <f t="shared" si="51"/>
        <v>57229.97</v>
      </c>
      <c r="T70" s="117">
        <f t="shared" si="51"/>
        <v>45350</v>
      </c>
      <c r="U70" s="117">
        <f t="shared" si="51"/>
        <v>343982.16</v>
      </c>
    </row>
    <row r="75" spans="1:21">
      <c r="E75" s="140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43" activePane="bottomRight" state="frozen"/>
      <selection pane="topRight" activeCell="C1" sqref="C1"/>
      <selection pane="bottomLeft" activeCell="A9" sqref="A9"/>
      <selection pane="bottomRight" activeCell="N63" sqref="N6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50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1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1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1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1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1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1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1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1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1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1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1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2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0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1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1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1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1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1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1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1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1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1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1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1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2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50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51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51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51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51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51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51"/>
      <c r="B62" s="97" t="str">
        <f>IF(L!$A$1=1,L!B237,IF(L!$A$1=2,L!C237,L!D237))</f>
        <v>2023 Korrik</v>
      </c>
      <c r="C62" s="116">
        <f t="shared" si="8"/>
        <v>103713.52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/>
      <c r="P62" s="127"/>
    </row>
    <row r="63" spans="1:16" s="3" customFormat="1" ht="18.75" customHeight="1">
      <c r="A63" s="151"/>
      <c r="B63" s="97" t="str">
        <f>IF(L!$A$1=1,L!B238,IF(L!$A$1=2,L!C238,L!D238))</f>
        <v>2023 Gusht</v>
      </c>
      <c r="C63" s="116">
        <f t="shared" si="8"/>
        <v>198025.06000000003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/>
      <c r="P63" s="127"/>
    </row>
    <row r="64" spans="1:16" s="3" customFormat="1" ht="18.75" customHeight="1">
      <c r="A64" s="151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1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1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1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2"/>
      <c r="B68" s="129" t="str">
        <f>IF(L!$A$1=1,L!B243,IF(L!$A$1=2,L!C243,L!D243))</f>
        <v>Gjithsej 2023</v>
      </c>
      <c r="C68" s="130">
        <f>SUM(C56:C67)</f>
        <v>1467745.84</v>
      </c>
      <c r="D68" s="130">
        <f t="shared" ref="D68:P68" si="10">SUM(D56:D67)</f>
        <v>833733.88</v>
      </c>
      <c r="E68" s="130">
        <f t="shared" si="10"/>
        <v>71349</v>
      </c>
      <c r="F68" s="130">
        <f t="shared" si="10"/>
        <v>48779.5</v>
      </c>
      <c r="G68" s="130">
        <f t="shared" si="10"/>
        <v>2616.25</v>
      </c>
      <c r="H68" s="130">
        <f t="shared" si="10"/>
        <v>2517.1799999999998</v>
      </c>
      <c r="I68" s="130">
        <f t="shared" si="10"/>
        <v>31545.100000000002</v>
      </c>
      <c r="J68" s="130">
        <f t="shared" si="10"/>
        <v>26080.799999999999</v>
      </c>
      <c r="K68" s="130">
        <f t="shared" si="10"/>
        <v>18030</v>
      </c>
      <c r="L68" s="130">
        <f t="shared" si="10"/>
        <v>297003.8</v>
      </c>
      <c r="M68" s="130">
        <f t="shared" si="10"/>
        <v>0</v>
      </c>
      <c r="N68" s="130">
        <f t="shared" si="10"/>
        <v>60</v>
      </c>
      <c r="O68" s="130">
        <f t="shared" si="10"/>
        <v>11335.33</v>
      </c>
      <c r="P68" s="130">
        <f t="shared" si="10"/>
        <v>124695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2023-09-11T07:16:53Z</dcterms:modified>
</cp:coreProperties>
</file>