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Mujore për deklarim - Publikim\"/>
    </mc:Choice>
  </mc:AlternateContent>
  <bookViews>
    <workbookView xWindow="0" yWindow="180" windowWidth="765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63" i="6" l="1"/>
  <c r="D64" i="6"/>
  <c r="C54" i="12" l="1"/>
  <c r="F3" i="12" l="1"/>
  <c r="C56" i="12" l="1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B56" i="12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B69" i="6"/>
  <c r="P68" i="6"/>
  <c r="J68" i="6"/>
  <c r="D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8" i="12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C51" i="12" l="1"/>
  <c r="C43" i="12" l="1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57" i="6" s="1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12"/>
  <c r="C55" i="6"/>
  <c r="C54" i="6"/>
  <c r="C53" i="6"/>
  <c r="C51" i="6"/>
  <c r="C50" i="6"/>
  <c r="C47" i="6"/>
  <c r="C46" i="6"/>
  <c r="C48" i="6"/>
  <c r="C49" i="6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29" i="12"/>
  <c r="D34" i="6" l="1"/>
  <c r="J33" i="6" l="1"/>
  <c r="P33" i="6"/>
  <c r="D33" i="6" l="1"/>
  <c r="C33" i="6" s="1"/>
  <c r="C56" i="6" l="1"/>
  <c r="C57" i="6" s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C32" i="6" s="1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1" i="6" l="1"/>
  <c r="J31" i="6"/>
  <c r="C42" i="12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<sst xmlns="http://schemas.openxmlformats.org/spreadsheetml/2006/main" count="984" uniqueCount="914">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</sst>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15" fillId="0" borderId="0" xfId="0" applyNumberFormat="1" applyFont="1" applyProtection="1"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5"/>
  <sheetViews>
    <sheetView zoomScale="85" zoomScaleNormal="85" zoomScaleSheetLayoutView="80" workbookViewId="0">
      <pane xSplit="2" ySplit="5" topLeftCell="C44" activePane="bottomRight" state="frozen"/>
      <selection pane="topRight" activeCell="B1" sqref="B1"/>
      <selection pane="bottomLeft" activeCell="A6" sqref="A6"/>
      <selection pane="bottomRight" activeCell="Q64" sqref="Q64:U64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2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2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2"/>
      <c r="B64" s="91" t="str">
        <f>IF(L!$A$1=1,L!B237,IF(L!$A$1=2,L!C237,L!D237))</f>
        <v>2023 Korrik</v>
      </c>
      <c r="C64" s="117">
        <f t="shared" si="42"/>
        <v>0</v>
      </c>
      <c r="D64" s="118">
        <f>SUM(E64:I64)</f>
        <v>0</v>
      </c>
      <c r="E64" s="118"/>
      <c r="F64" s="118"/>
      <c r="G64" s="118"/>
      <c r="H64" s="118"/>
      <c r="I64" s="118"/>
      <c r="J64" s="119">
        <f t="shared" ref="J64" si="47">SUM(K64:O64)</f>
        <v>0</v>
      </c>
      <c r="K64" s="118"/>
      <c r="L64" s="118"/>
      <c r="M64" s="118"/>
      <c r="N64" s="118"/>
      <c r="O64" s="118"/>
      <c r="P64" s="119">
        <f t="shared" si="46"/>
        <v>0</v>
      </c>
      <c r="Q64" s="118"/>
      <c r="R64" s="118"/>
      <c r="S64" s="118"/>
      <c r="T64" s="118"/>
      <c r="U64" s="118"/>
    </row>
    <row r="65" spans="1:21">
      <c r="A65" s="142"/>
      <c r="B65" s="91" t="str">
        <f>IF(L!$A$1=1,L!B238,IF(L!$A$1=2,L!C238,L!D238))</f>
        <v>2023 Gusht</v>
      </c>
      <c r="C65" s="117">
        <f t="shared" si="42"/>
        <v>0</v>
      </c>
      <c r="D65" s="118">
        <f t="shared" si="43"/>
        <v>0</v>
      </c>
      <c r="E65" s="118"/>
      <c r="F65" s="118"/>
      <c r="G65" s="118"/>
      <c r="H65" s="118"/>
      <c r="I65" s="118"/>
      <c r="J65" s="119">
        <f>SUM(K65:O65)</f>
        <v>0</v>
      </c>
      <c r="K65" s="118"/>
      <c r="L65" s="118"/>
      <c r="M65" s="118"/>
      <c r="N65" s="118"/>
      <c r="O65" s="118"/>
      <c r="P65" s="119">
        <f t="shared" si="46"/>
        <v>0</v>
      </c>
      <c r="Q65" s="118"/>
      <c r="R65" s="118"/>
      <c r="S65" s="118"/>
      <c r="T65" s="118"/>
      <c r="U65" s="118"/>
    </row>
    <row r="66" spans="1:21">
      <c r="A66" s="142"/>
      <c r="B66" s="91" t="str">
        <f>IF(L!$A$1=1,L!B239,IF(L!$A$1=2,L!C239,L!D239))</f>
        <v>2023 Shtator</v>
      </c>
      <c r="C66" s="117">
        <f t="shared" si="42"/>
        <v>0</v>
      </c>
      <c r="D66" s="118">
        <f t="shared" si="43"/>
        <v>0</v>
      </c>
      <c r="E66" s="118"/>
      <c r="F66" s="118"/>
      <c r="G66" s="118"/>
      <c r="H66" s="118"/>
      <c r="I66" s="118"/>
      <c r="J66" s="119">
        <f t="shared" ref="J66:J69" si="48">SUM(K66:O66)</f>
        <v>0</v>
      </c>
      <c r="K66" s="118"/>
      <c r="L66" s="118"/>
      <c r="M66" s="118"/>
      <c r="N66" s="118"/>
      <c r="O66" s="118"/>
      <c r="P66" s="119">
        <f t="shared" si="46"/>
        <v>0</v>
      </c>
      <c r="Q66" s="118"/>
      <c r="R66" s="118"/>
      <c r="S66" s="118"/>
      <c r="T66" s="118"/>
      <c r="U66" s="118"/>
    </row>
    <row r="67" spans="1:21">
      <c r="A67" s="142"/>
      <c r="B67" s="91" t="str">
        <f>IF(L!$A$1=1,L!B240,IF(L!$A$1=2,L!C240,L!D240))</f>
        <v>2023 Tetor</v>
      </c>
      <c r="C67" s="117">
        <f t="shared" si="42"/>
        <v>0</v>
      </c>
      <c r="D67" s="118">
        <f t="shared" si="43"/>
        <v>0</v>
      </c>
      <c r="E67" s="118"/>
      <c r="F67" s="118"/>
      <c r="G67" s="118"/>
      <c r="H67" s="118"/>
      <c r="I67" s="118"/>
      <c r="J67" s="119">
        <f t="shared" si="48"/>
        <v>0</v>
      </c>
      <c r="K67" s="118"/>
      <c r="L67" s="118"/>
      <c r="M67" s="118"/>
      <c r="N67" s="118"/>
      <c r="O67" s="118"/>
      <c r="P67" s="119">
        <f t="shared" si="46"/>
        <v>0</v>
      </c>
      <c r="Q67" s="118"/>
      <c r="R67" s="118"/>
      <c r="S67" s="118"/>
      <c r="T67" s="118"/>
      <c r="U67" s="118"/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0</v>
      </c>
      <c r="D68" s="118">
        <f t="shared" si="43"/>
        <v>0</v>
      </c>
      <c r="E68" s="118"/>
      <c r="F68" s="118"/>
      <c r="G68" s="118"/>
      <c r="H68" s="118"/>
      <c r="I68" s="118"/>
      <c r="J68" s="119">
        <f t="shared" si="48"/>
        <v>0</v>
      </c>
      <c r="K68" s="118"/>
      <c r="L68" s="118"/>
      <c r="M68" s="118"/>
      <c r="N68" s="118"/>
      <c r="O68" s="118"/>
      <c r="P68" s="119">
        <f t="shared" si="46"/>
        <v>0</v>
      </c>
      <c r="Q68" s="118"/>
      <c r="R68" s="118"/>
      <c r="S68" s="118"/>
      <c r="T68" s="118"/>
      <c r="U68" s="118"/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0</v>
      </c>
      <c r="D69" s="118">
        <f t="shared" si="43"/>
        <v>0</v>
      </c>
      <c r="E69" s="118"/>
      <c r="F69" s="118"/>
      <c r="G69" s="118"/>
      <c r="H69" s="118"/>
      <c r="I69" s="118"/>
      <c r="J69" s="117">
        <f t="shared" si="48"/>
        <v>0</v>
      </c>
      <c r="K69" s="118"/>
      <c r="L69" s="118"/>
      <c r="M69" s="118"/>
      <c r="N69" s="118"/>
      <c r="O69" s="118"/>
      <c r="P69" s="119">
        <f t="shared" si="46"/>
        <v>0</v>
      </c>
      <c r="Q69" s="118"/>
      <c r="R69" s="118"/>
      <c r="S69" s="118"/>
      <c r="T69" s="118"/>
      <c r="U69" s="118"/>
    </row>
    <row r="70" spans="1:21">
      <c r="A70" s="115"/>
      <c r="B70" s="91" t="str">
        <f>IF(L!$A$1=1,L!B243,IF(L!$A$1=2,L!C243,L!D243))</f>
        <v>Gjithsej 2023</v>
      </c>
      <c r="C70" s="117">
        <f>SUM(C58:C69)</f>
        <v>9635557.2400000002</v>
      </c>
      <c r="D70" s="117">
        <f>SUM(D58:D69)</f>
        <v>4390019.55</v>
      </c>
      <c r="E70" s="117">
        <f t="shared" ref="E70:N70" si="50">SUM(E58:E69)</f>
        <v>690461.92</v>
      </c>
      <c r="F70" s="117">
        <f t="shared" si="50"/>
        <v>737719.07000000007</v>
      </c>
      <c r="G70" s="117">
        <f t="shared" si="50"/>
        <v>114962.06</v>
      </c>
      <c r="H70" s="117">
        <f t="shared" si="50"/>
        <v>379783.48</v>
      </c>
      <c r="I70" s="117">
        <f t="shared" si="50"/>
        <v>2467093.02</v>
      </c>
      <c r="J70" s="117">
        <f t="shared" si="50"/>
        <v>4014033.47</v>
      </c>
      <c r="K70" s="117">
        <f t="shared" si="50"/>
        <v>3218662.3800000004</v>
      </c>
      <c r="L70" s="117">
        <f t="shared" si="50"/>
        <v>188393.65</v>
      </c>
      <c r="M70" s="117">
        <f t="shared" si="50"/>
        <v>32009.239999999998</v>
      </c>
      <c r="N70" s="117">
        <f t="shared" si="50"/>
        <v>0</v>
      </c>
      <c r="O70" s="117">
        <f>SUM(O58:O69)</f>
        <v>574968.19999999995</v>
      </c>
      <c r="P70" s="117">
        <f t="shared" ref="P70:U70" si="51">SUM(P58:P69)</f>
        <v>1231504.22</v>
      </c>
      <c r="Q70" s="117">
        <f t="shared" si="51"/>
        <v>773537.02</v>
      </c>
      <c r="R70" s="117">
        <f t="shared" si="51"/>
        <v>240379.8</v>
      </c>
      <c r="S70" s="117">
        <f t="shared" si="51"/>
        <v>41428.400000000001</v>
      </c>
      <c r="T70" s="117">
        <f t="shared" si="51"/>
        <v>43400</v>
      </c>
      <c r="U70" s="117">
        <f t="shared" si="51"/>
        <v>132759</v>
      </c>
    </row>
    <row r="75" spans="1:21">
      <c r="E75" s="140"/>
    </row>
  </sheetData>
  <sheetProtection deleteColumns="0" deleteRows="0" selectLockedCells="1" pivotTables="0" selectUnlockedCells="1"/>
  <mergeCells count="10"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tabSelected="1" zoomScale="70" zoomScaleNormal="70" zoomScaleSheetLayoutView="70" workbookViewId="0">
      <pane xSplit="2" ySplit="3" topLeftCell="C43" activePane="bottomRight" state="frozen"/>
      <selection pane="topRight" activeCell="C1" sqref="C1"/>
      <selection pane="bottomLeft" activeCell="A9" sqref="A9"/>
      <selection pane="bottomRight" activeCell="K59" sqref="K59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50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1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1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1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8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1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1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1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1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1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1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1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1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2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50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1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1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1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1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1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1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1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1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1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1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1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2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50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51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51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51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51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51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51"/>
      <c r="B62" s="97" t="str">
        <f>IF(L!$A$1=1,L!B237,IF(L!$A$1=2,L!C237,L!D237))</f>
        <v>2023 Korrik</v>
      </c>
      <c r="C62" s="116">
        <f t="shared" si="8"/>
        <v>0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7"/>
    </row>
    <row r="63" spans="1:16" s="3" customFormat="1" ht="18.75" customHeight="1">
      <c r="A63" s="151"/>
      <c r="B63" s="97" t="str">
        <f>IF(L!$A$1=1,L!B238,IF(L!$A$1=2,L!C238,L!D238))</f>
        <v>2023 Gusht</v>
      </c>
      <c r="C63" s="116">
        <f t="shared" si="8"/>
        <v>0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7"/>
    </row>
    <row r="64" spans="1:16" s="3" customFormat="1" ht="18.75" customHeight="1">
      <c r="A64" s="151"/>
      <c r="B64" s="97" t="str">
        <f>IF(L!$A$1=1,L!B239,IF(L!$A$1=2,L!C239,L!D239))</f>
        <v>2023 Shtator</v>
      </c>
      <c r="C64" s="116">
        <f>SUM(D64:P64)</f>
        <v>0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7"/>
    </row>
    <row r="65" spans="1:16" s="3" customFormat="1" ht="18.75" customHeight="1">
      <c r="A65" s="151"/>
      <c r="B65" s="97" t="str">
        <f>IF(L!$A$1=1,L!B240,IF(L!$A$1=2,L!C240,L!D240))</f>
        <v>2023 Tetor</v>
      </c>
      <c r="C65" s="116">
        <f t="shared" ref="C65:C67" si="9">SUM(D65:P65)</f>
        <v>0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7"/>
    </row>
    <row r="66" spans="1:16" s="3" customFormat="1" ht="18.75" customHeight="1">
      <c r="A66" s="151"/>
      <c r="B66" s="97" t="str">
        <f>IF(L!$A$1=1,L!B241,IF(L!$A$1=2,L!C241,L!D241))</f>
        <v xml:space="preserve">2023 Nëntor </v>
      </c>
      <c r="C66" s="116">
        <f t="shared" si="9"/>
        <v>0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7"/>
    </row>
    <row r="67" spans="1:16" s="3" customFormat="1" ht="18.75" customHeight="1">
      <c r="A67" s="151"/>
      <c r="B67" s="97" t="str">
        <f>IF(L!$A$1=1,L!B242,IF(L!$A$1=2,L!C242,L!D242))</f>
        <v>2023 Dhjetor</v>
      </c>
      <c r="C67" s="116">
        <f t="shared" si="9"/>
        <v>0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7"/>
    </row>
    <row r="68" spans="1:16" s="3" customFormat="1" ht="18.75" customHeight="1">
      <c r="A68" s="152"/>
      <c r="B68" s="129" t="str">
        <f>IF(L!$A$1=1,L!B243,IF(L!$A$1=2,L!C243,L!D243))</f>
        <v>Gjithsej 2023</v>
      </c>
      <c r="C68" s="130">
        <f>SUM(C56:C67)</f>
        <v>1166007.26</v>
      </c>
      <c r="D68" s="130">
        <f t="shared" ref="D68:P68" si="10">SUM(D56:D67)</f>
        <v>671526.05</v>
      </c>
      <c r="E68" s="130">
        <f t="shared" si="10"/>
        <v>48309</v>
      </c>
      <c r="F68" s="130">
        <f t="shared" si="10"/>
        <v>34487.5</v>
      </c>
      <c r="G68" s="130">
        <f t="shared" si="10"/>
        <v>1283.6400000000001</v>
      </c>
      <c r="H68" s="130">
        <f t="shared" si="10"/>
        <v>811.25</v>
      </c>
      <c r="I68" s="130">
        <f t="shared" si="10"/>
        <v>30066.9</v>
      </c>
      <c r="J68" s="130">
        <f t="shared" si="10"/>
        <v>18960.8</v>
      </c>
      <c r="K68" s="130">
        <f t="shared" si="10"/>
        <v>16710</v>
      </c>
      <c r="L68" s="130">
        <f t="shared" si="10"/>
        <v>207761.79</v>
      </c>
      <c r="M68" s="130">
        <f t="shared" si="10"/>
        <v>0</v>
      </c>
      <c r="N68" s="130">
        <f t="shared" si="10"/>
        <v>60</v>
      </c>
      <c r="O68" s="130">
        <f t="shared" si="10"/>
        <v>11335.33</v>
      </c>
      <c r="P68" s="130">
        <f t="shared" si="10"/>
        <v>124695</v>
      </c>
    </row>
    <row r="69" spans="1:16" s="3" customFormat="1">
      <c r="D69" s="4"/>
      <c r="E69" s="4"/>
      <c r="F69" s="4"/>
      <c r="P69" s="72"/>
    </row>
    <row r="70" spans="1:16" s="3" customFormat="1">
      <c r="D70" s="4"/>
      <c r="E70" s="4"/>
      <c r="F70" s="4"/>
      <c r="P70" s="72"/>
    </row>
    <row r="71" spans="1:16" s="3" customFormat="1">
      <c r="D71" s="4"/>
      <c r="E71" s="4"/>
      <c r="F71" s="4"/>
      <c r="P71" s="72"/>
    </row>
    <row r="72" spans="1:16" s="3" customFormat="1">
      <c r="D72" s="4"/>
      <c r="E72" s="4"/>
      <c r="F72" s="4"/>
      <c r="P72" s="72"/>
    </row>
    <row r="73" spans="1:16" s="3" customFormat="1">
      <c r="D73" s="4"/>
      <c r="E73" s="4"/>
      <c r="F73" s="4"/>
      <c r="P73" s="72"/>
    </row>
    <row r="74" spans="1:16" s="3" customFormat="1">
      <c r="D74" s="4"/>
      <c r="E74" s="4"/>
      <c r="F74" s="4"/>
      <c r="P74" s="72"/>
    </row>
    <row r="75" spans="1:16" s="3" customFormat="1">
      <c r="D75" s="4"/>
      <c r="E75" s="4"/>
      <c r="F75" s="4"/>
      <c r="P75" s="72"/>
    </row>
    <row r="76" spans="1:16" s="3" customFormat="1">
      <c r="D76" s="4"/>
      <c r="E76" s="4"/>
      <c r="F76" s="4"/>
      <c r="P76" s="72"/>
    </row>
    <row r="77" spans="1:16" s="3" customFormat="1">
      <c r="D77" s="4"/>
      <c r="E77" s="4"/>
      <c r="F77" s="4"/>
      <c r="P77" s="72"/>
    </row>
    <row r="78" spans="1:16" s="3" customFormat="1">
      <c r="D78" s="4"/>
      <c r="E78" s="4"/>
      <c r="F78" s="4"/>
      <c r="P78" s="72"/>
    </row>
    <row r="79" spans="1:16" s="3" customFormat="1">
      <c r="D79" s="4"/>
      <c r="E79" s="4"/>
      <c r="F79" s="4"/>
      <c r="P79" s="72"/>
    </row>
    <row r="80" spans="1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6"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2023-08-02T08:49:25Z</dcterms:modified>
</cp:coreProperties>
</file>