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AppData\Local\Microsoft\Windows\INetCache\Content.Outlook\OB2WI3FU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C59" i="12" s="1"/>
  <c r="B49" i="12"/>
  <c r="B48" i="12"/>
  <c r="B47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J52" i="6"/>
  <c r="C52" i="6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51" i="6" l="1"/>
  <c r="C50" i="6"/>
  <c r="C47" i="6"/>
  <c r="C46" i="6"/>
  <c r="C55" i="12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<sst xmlns="http://schemas.openxmlformats.org/spreadsheetml/2006/main" count="984" uniqueCount="914">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</sst>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43" fontId="0" fillId="2" borderId="0" xfId="0" applyNumberFormat="1" applyFont="1" applyFill="1"/>
    <xf numFmtId="0" fontId="0" fillId="0" borderId="0" xfId="0" applyFont="1" applyFill="1"/>
    <xf numFmtId="43" fontId="0" fillId="2" borderId="28" xfId="1" applyFont="1" applyFill="1" applyBorder="1" applyAlignment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30" activePane="bottomRight" state="frozen"/>
      <selection pane="topRight" activeCell="B1" sqref="B1"/>
      <selection pane="bottomLeft" activeCell="A6" sqref="A6"/>
      <selection pane="bottomRight" activeCell="V51" sqref="V51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/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/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125136.57</v>
      </c>
      <c r="F49" s="118">
        <v>65585.47</v>
      </c>
      <c r="G49" s="118">
        <v>17985.099999999999</v>
      </c>
      <c r="H49" s="118">
        <v>47520</v>
      </c>
      <c r="I49" s="118">
        <v>406021.84</v>
      </c>
      <c r="J49" s="120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/>
      <c r="O49" s="118">
        <v>11595.12</v>
      </c>
      <c r="P49" s="120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20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20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20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/>
      <c r="O51" s="118"/>
      <c r="P51" s="120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0</v>
      </c>
      <c r="D52" s="118">
        <f t="shared" si="33"/>
        <v>0</v>
      </c>
      <c r="E52" s="118"/>
      <c r="F52" s="118"/>
      <c r="G52" s="118"/>
      <c r="H52" s="118"/>
      <c r="I52" s="118"/>
      <c r="J52" s="120">
        <f t="shared" si="37"/>
        <v>0</v>
      </c>
      <c r="K52" s="118"/>
      <c r="L52" s="118"/>
      <c r="M52" s="118"/>
      <c r="N52" s="118"/>
      <c r="O52" s="118"/>
      <c r="P52" s="120">
        <f t="shared" si="36"/>
        <v>0</v>
      </c>
      <c r="Q52" s="118"/>
      <c r="R52" s="118"/>
      <c r="S52" s="118"/>
      <c r="T52" s="118"/>
      <c r="U52" s="118"/>
    </row>
    <row r="53" spans="1:21">
      <c r="A53" s="142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42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9325275.2699999996</v>
      </c>
      <c r="D57" s="117">
        <f t="shared" ref="D57:U57" si="40">SUM(D45:D56)</f>
        <v>4325974.2699999996</v>
      </c>
      <c r="E57" s="117">
        <f t="shared" si="40"/>
        <v>662440.55999999994</v>
      </c>
      <c r="F57" s="117">
        <f t="shared" si="40"/>
        <v>512004.87</v>
      </c>
      <c r="G57" s="117">
        <f t="shared" si="40"/>
        <v>97650</v>
      </c>
      <c r="H57" s="117">
        <f t="shared" si="40"/>
        <v>119266.35999999999</v>
      </c>
      <c r="I57" s="117">
        <f t="shared" si="40"/>
        <v>2934612.48</v>
      </c>
      <c r="J57" s="117">
        <f t="shared" si="40"/>
        <v>3589628.99</v>
      </c>
      <c r="K57" s="117">
        <f t="shared" si="40"/>
        <v>3121987.0599999996</v>
      </c>
      <c r="L57" s="117">
        <f t="shared" si="40"/>
        <v>130134.83</v>
      </c>
      <c r="M57" s="117">
        <f t="shared" si="40"/>
        <v>35677.19</v>
      </c>
      <c r="N57" s="117">
        <f t="shared" si="40"/>
        <v>0</v>
      </c>
      <c r="O57" s="117">
        <f t="shared" si="40"/>
        <v>301829.90999999997</v>
      </c>
      <c r="P57" s="117">
        <f t="shared" si="40"/>
        <v>1409672.01</v>
      </c>
      <c r="Q57" s="117">
        <f t="shared" si="40"/>
        <v>699498.4</v>
      </c>
      <c r="R57" s="117">
        <f t="shared" si="40"/>
        <v>299923.91000000003</v>
      </c>
      <c r="S57" s="117">
        <f t="shared" si="40"/>
        <v>35999.99</v>
      </c>
      <c r="T57" s="117">
        <f t="shared" si="40"/>
        <v>59652.3</v>
      </c>
      <c r="U57" s="117">
        <f t="shared" si="40"/>
        <v>314597.41000000003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J49" sqref="J49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48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40"/>
      <c r="N4" s="140"/>
      <c r="O4" s="123">
        <v>1870</v>
      </c>
      <c r="P4" s="123">
        <v>10566</v>
      </c>
    </row>
    <row r="5" spans="1:16" s="3" customFormat="1" ht="21.95" customHeight="1">
      <c r="A5" s="148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40"/>
      <c r="N5" s="140"/>
      <c r="O5" s="123">
        <v>1342.7</v>
      </c>
      <c r="P5" s="123">
        <v>13285</v>
      </c>
    </row>
    <row r="6" spans="1:16" s="3" customFormat="1" ht="21.95" customHeight="1">
      <c r="A6" s="148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40"/>
      <c r="N6" s="140"/>
      <c r="O6" s="123">
        <v>1797.3</v>
      </c>
      <c r="P6" s="123">
        <v>10115</v>
      </c>
    </row>
    <row r="7" spans="1:16" s="3" customFormat="1" ht="21.95" customHeight="1">
      <c r="A7" s="148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40"/>
      <c r="N7" s="140"/>
      <c r="O7" s="123">
        <v>1915</v>
      </c>
      <c r="P7" s="123">
        <v>13920</v>
      </c>
    </row>
    <row r="8" spans="1:16" s="3" customFormat="1" ht="21.95" customHeight="1">
      <c r="A8" s="148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40"/>
      <c r="N8" s="140"/>
      <c r="O8" s="123">
        <v>3195</v>
      </c>
      <c r="P8" s="123">
        <v>13956</v>
      </c>
    </row>
    <row r="9" spans="1:16" s="3" customFormat="1" ht="21.95" customHeight="1">
      <c r="A9" s="148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40"/>
      <c r="N9" s="140"/>
      <c r="O9" s="123">
        <v>730</v>
      </c>
      <c r="P9" s="123">
        <v>10736</v>
      </c>
    </row>
    <row r="10" spans="1:16" s="3" customFormat="1" ht="21.95" customHeight="1">
      <c r="A10" s="148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40"/>
      <c r="N10" s="140"/>
      <c r="O10" s="123">
        <v>2555</v>
      </c>
      <c r="P10" s="123">
        <v>17625</v>
      </c>
    </row>
    <row r="11" spans="1:16" s="3" customFormat="1" ht="21.95" customHeight="1">
      <c r="A11" s="148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40"/>
      <c r="N11" s="140"/>
      <c r="O11" s="123">
        <v>1540</v>
      </c>
      <c r="P11" s="123">
        <v>22063</v>
      </c>
    </row>
    <row r="12" spans="1:16" s="3" customFormat="1" ht="21.95" customHeight="1">
      <c r="A12" s="148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40"/>
      <c r="N12" s="140"/>
      <c r="O12" s="123">
        <v>1070</v>
      </c>
      <c r="P12" s="123">
        <v>16845</v>
      </c>
    </row>
    <row r="13" spans="1:16" s="3" customFormat="1" ht="21.95" customHeight="1">
      <c r="A13" s="148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40"/>
      <c r="N13" s="140"/>
      <c r="O13" s="123">
        <v>1965</v>
      </c>
      <c r="P13" s="123">
        <v>18901</v>
      </c>
    </row>
    <row r="14" spans="1:16" s="3" customFormat="1" ht="21.95" customHeight="1">
      <c r="A14" s="148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40"/>
      <c r="N14" s="140"/>
      <c r="O14" s="123">
        <v>295</v>
      </c>
      <c r="P14" s="123">
        <v>16286</v>
      </c>
    </row>
    <row r="15" spans="1:16" s="3" customFormat="1" ht="21.95" customHeight="1">
      <c r="A15" s="148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40"/>
      <c r="N15" s="140"/>
      <c r="O15" s="123">
        <v>479</v>
      </c>
      <c r="P15" s="123">
        <v>21890.5</v>
      </c>
    </row>
    <row r="16" spans="1:16" s="3" customFormat="1" ht="21.95" customHeight="1">
      <c r="A16" s="148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48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40"/>
      <c r="N17" s="140"/>
      <c r="O17" s="123">
        <v>20</v>
      </c>
      <c r="P17" s="123">
        <v>20595</v>
      </c>
    </row>
    <row r="18" spans="1:17" s="3" customFormat="1" ht="20.100000000000001" customHeight="1">
      <c r="A18" s="148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40"/>
      <c r="N18" s="140"/>
      <c r="O18" s="123">
        <v>40</v>
      </c>
      <c r="P18" s="123">
        <v>18945</v>
      </c>
    </row>
    <row r="19" spans="1:17" s="3" customFormat="1" ht="18.75" customHeight="1">
      <c r="A19" s="148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40">
        <v>0</v>
      </c>
      <c r="N19" s="140"/>
      <c r="O19" s="123">
        <v>280</v>
      </c>
      <c r="P19" s="123">
        <v>12216</v>
      </c>
    </row>
    <row r="20" spans="1:17" s="3" customFormat="1" ht="20.100000000000001" customHeight="1">
      <c r="A20" s="148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40">
        <v>0</v>
      </c>
      <c r="N20" s="140"/>
      <c r="O20" s="123">
        <v>0</v>
      </c>
      <c r="P20" s="123">
        <v>1610</v>
      </c>
    </row>
    <row r="21" spans="1:17" s="3" customFormat="1" ht="20.100000000000001" customHeight="1">
      <c r="A21" s="148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40">
        <v>0</v>
      </c>
      <c r="N21" s="140"/>
      <c r="O21" s="123">
        <v>0</v>
      </c>
      <c r="P21" s="123">
        <v>5465</v>
      </c>
    </row>
    <row r="22" spans="1:17" s="3" customFormat="1" ht="20.100000000000001" customHeight="1">
      <c r="A22" s="148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40">
        <v>0</v>
      </c>
      <c r="N22" s="140"/>
      <c r="O22" s="123">
        <v>270</v>
      </c>
      <c r="P22" s="123">
        <v>14405</v>
      </c>
    </row>
    <row r="23" spans="1:17" s="3" customFormat="1" ht="20.100000000000001" customHeight="1">
      <c r="A23" s="148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40">
        <v>0</v>
      </c>
      <c r="N23" s="140"/>
      <c r="O23" s="123">
        <v>140</v>
      </c>
      <c r="P23" s="123">
        <v>20510</v>
      </c>
    </row>
    <row r="24" spans="1:17" s="3" customFormat="1" ht="20.100000000000001" customHeight="1">
      <c r="A24" s="148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40">
        <v>0</v>
      </c>
      <c r="N24" s="140"/>
      <c r="O24" s="123">
        <v>90</v>
      </c>
      <c r="P24" s="123">
        <v>21697.5</v>
      </c>
    </row>
    <row r="25" spans="1:17" s="3" customFormat="1" ht="20.100000000000001" customHeight="1">
      <c r="A25" s="148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40">
        <v>0</v>
      </c>
      <c r="N25" s="140"/>
      <c r="O25" s="123">
        <v>831</v>
      </c>
      <c r="P25" s="123">
        <v>24864.5</v>
      </c>
    </row>
    <row r="26" spans="1:17" s="3" customFormat="1" ht="20.100000000000001" customHeight="1">
      <c r="A26" s="148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40">
        <v>0</v>
      </c>
      <c r="N26" s="140"/>
      <c r="O26" s="123">
        <v>941.1</v>
      </c>
      <c r="P26" s="123">
        <v>22627.5</v>
      </c>
    </row>
    <row r="27" spans="1:17" s="3" customFormat="1" ht="20.100000000000001" customHeight="1">
      <c r="A27" s="148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40">
        <v>0</v>
      </c>
      <c r="N27" s="140"/>
      <c r="O27" s="123">
        <v>1100</v>
      </c>
      <c r="P27" s="123">
        <v>22044</v>
      </c>
    </row>
    <row r="28" spans="1:17" s="3" customFormat="1" ht="20.100000000000001" customHeight="1">
      <c r="A28" s="148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40">
        <v>0</v>
      </c>
      <c r="N28" s="140"/>
      <c r="O28" s="123">
        <v>1650</v>
      </c>
      <c r="P28" s="123">
        <v>22386</v>
      </c>
    </row>
    <row r="29" spans="1:17" s="3" customFormat="1" ht="20.100000000000001" customHeight="1">
      <c r="A29" s="148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49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50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6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50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50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</row>
    <row r="34" spans="1:217" s="3" customFormat="1" ht="18.75" customHeight="1">
      <c r="A34" s="150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50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50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</row>
    <row r="37" spans="1:217" s="3" customFormat="1" ht="18.75" customHeight="1">
      <c r="A37" s="150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50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50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50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50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51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49">
        <v>2022</v>
      </c>
      <c r="B43" s="97" t="str">
        <f>IF(L!$A$1=1,L!B218,IF(L!$A$1=2,L!C218,L!D218))</f>
        <v>2022 Janar</v>
      </c>
      <c r="C43" s="116">
        <f t="shared" ref="C43:C53" si="6"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6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50"/>
      <c r="B44" s="97" t="str">
        <f>IF(L!$A$1=1,L!B219,IF(L!$A$1=2,L!C219,L!D219))</f>
        <v>2022 Shkurt</v>
      </c>
      <c r="C44" s="116">
        <f t="shared" si="6"/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6">
        <v>0</v>
      </c>
      <c r="N44" s="126">
        <v>19.5</v>
      </c>
      <c r="O44" s="125">
        <v>4360</v>
      </c>
      <c r="P44" s="128">
        <v>26237</v>
      </c>
    </row>
    <row r="45" spans="1:217" s="3" customFormat="1" ht="18.75" customHeight="1">
      <c r="A45" s="150"/>
      <c r="B45" s="97" t="str">
        <f>IF(L!$A$1=1,L!B220,IF(L!$A$1=2,L!C220,L!D220))</f>
        <v xml:space="preserve">2022 Mars </v>
      </c>
      <c r="C45" s="116">
        <f t="shared" si="6"/>
        <v>175405.00999999998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26237</v>
      </c>
      <c r="P45" s="128">
        <v>29404.5</v>
      </c>
    </row>
    <row r="46" spans="1:217" s="3" customFormat="1" ht="18.75" customHeight="1">
      <c r="A46" s="150"/>
      <c r="B46" s="97" t="str">
        <f>IF(L!$A$1=1,L!B221,IF(L!$A$1=2,L!C221,L!D221))</f>
        <v>2022 Prill</v>
      </c>
      <c r="C46" s="116">
        <f t="shared" si="6"/>
        <v>144682.98000000001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0</v>
      </c>
      <c r="P46" s="128">
        <v>0</v>
      </c>
    </row>
    <row r="47" spans="1:217" s="3" customFormat="1" ht="18.75" customHeight="1">
      <c r="A47" s="150"/>
      <c r="B47" s="97" t="str">
        <f>IF(L!$A$1=1,L!B222,IF(L!$A$1=2,L!C222,L!D222))</f>
        <v>2022 Maj</v>
      </c>
      <c r="C47" s="116">
        <f t="shared" si="6"/>
        <v>114270.76999999999</v>
      </c>
      <c r="D47" s="125">
        <v>37900.67</v>
      </c>
      <c r="E47" s="125">
        <v>7637</v>
      </c>
      <c r="F47" s="125">
        <v>8790</v>
      </c>
      <c r="G47" s="125">
        <v>0</v>
      </c>
      <c r="H47" s="125">
        <v>6725.14</v>
      </c>
      <c r="I47" s="125">
        <v>237</v>
      </c>
      <c r="J47" s="125">
        <v>4045.5</v>
      </c>
      <c r="K47" s="125">
        <v>3720</v>
      </c>
      <c r="L47" s="125">
        <v>24420.25</v>
      </c>
      <c r="M47" s="125">
        <v>20795.21</v>
      </c>
      <c r="N47" s="125">
        <v>0</v>
      </c>
      <c r="O47" s="125">
        <v>0</v>
      </c>
      <c r="P47" s="128">
        <v>0</v>
      </c>
    </row>
    <row r="48" spans="1:217" s="3" customFormat="1" ht="18.75" customHeight="1">
      <c r="A48" s="150"/>
      <c r="B48" s="97" t="str">
        <f>IF(L!$A$1=1,L!B223,IF(L!$A$1=2,L!C223,L!D223))</f>
        <v>2022 Qershor</v>
      </c>
      <c r="C48" s="116">
        <f t="shared" si="6"/>
        <v>105123.28</v>
      </c>
      <c r="D48" s="125">
        <v>30550.52</v>
      </c>
      <c r="E48" s="125">
        <v>8544</v>
      </c>
      <c r="F48" s="125">
        <v>3845</v>
      </c>
      <c r="G48" s="125">
        <v>0</v>
      </c>
      <c r="H48" s="125">
        <v>6263.05</v>
      </c>
      <c r="I48" s="125">
        <v>0</v>
      </c>
      <c r="J48" s="125">
        <v>253</v>
      </c>
      <c r="K48" s="125">
        <v>7605.5</v>
      </c>
      <c r="L48" s="125">
        <v>48062.21</v>
      </c>
      <c r="M48" s="125">
        <v>0</v>
      </c>
      <c r="N48" s="125">
        <v>0</v>
      </c>
      <c r="O48" s="125">
        <v>0</v>
      </c>
      <c r="P48" s="128">
        <v>0</v>
      </c>
    </row>
    <row r="49" spans="1:16" s="3" customFormat="1" ht="18.75" customHeight="1">
      <c r="A49" s="150"/>
      <c r="B49" s="97" t="str">
        <f>IF(L!$A$1=1,L!B224,IF(L!$A$1=2,L!C224,L!D224))</f>
        <v>2022 Korrik</v>
      </c>
      <c r="C49" s="116">
        <f t="shared" si="6"/>
        <v>115322.76999999999</v>
      </c>
      <c r="D49" s="125">
        <v>35725.96</v>
      </c>
      <c r="E49" s="125">
        <v>9375</v>
      </c>
      <c r="F49" s="125">
        <v>5533</v>
      </c>
      <c r="G49" s="125">
        <v>215.76</v>
      </c>
      <c r="H49" s="125">
        <v>13300.96</v>
      </c>
      <c r="I49" s="125">
        <v>15891</v>
      </c>
      <c r="J49" s="125">
        <v>4260</v>
      </c>
      <c r="K49" s="125">
        <v>1185</v>
      </c>
      <c r="L49" s="125">
        <v>29836.09</v>
      </c>
      <c r="M49" s="125">
        <v>0</v>
      </c>
      <c r="N49" s="125">
        <v>0</v>
      </c>
      <c r="O49" s="125">
        <v>0</v>
      </c>
      <c r="P49" s="128">
        <v>0</v>
      </c>
    </row>
    <row r="50" spans="1:16" s="3" customFormat="1" ht="18.75" customHeight="1">
      <c r="A50" s="150"/>
      <c r="B50" s="97" t="str">
        <f>IF(L!$A$1=1,L!B225,IF(L!$A$1=2,L!C225,L!D225))</f>
        <v>2022 Gusht</v>
      </c>
      <c r="C50" s="116">
        <f t="shared" si="6"/>
        <v>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8"/>
    </row>
    <row r="51" spans="1:16" s="3" customFormat="1" ht="18.75" customHeight="1">
      <c r="A51" s="150"/>
      <c r="B51" s="97" t="str">
        <f>IF(L!$A$1=1,L!B226,IF(L!$A$1=2,L!C226,L!D226))</f>
        <v>2022 Shtator</v>
      </c>
      <c r="C51" s="116">
        <f t="shared" si="6"/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8"/>
    </row>
    <row r="52" spans="1:16" s="3" customFormat="1" ht="18.75" customHeight="1">
      <c r="A52" s="150"/>
      <c r="B52" s="97" t="str">
        <f>IF(L!$A$1=1,L!B227,IF(L!$A$1=2,L!C227,L!D227))</f>
        <v>2022 Tetor</v>
      </c>
      <c r="C52" s="116">
        <f t="shared" si="6"/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8"/>
    </row>
    <row r="53" spans="1:16" s="3" customFormat="1" ht="18.75" customHeight="1">
      <c r="A53" s="150"/>
      <c r="B53" s="97" t="str">
        <f>IF(L!$A$1=1,L!B228,IF(L!$A$1=2,L!C228,L!D228))</f>
        <v xml:space="preserve">2022 Nëntor </v>
      </c>
      <c r="C53" s="116">
        <f t="shared" si="6"/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8"/>
    </row>
    <row r="54" spans="1:16" s="3" customFormat="1" ht="18.75" customHeight="1">
      <c r="A54" s="150"/>
      <c r="B54" s="97" t="str">
        <f>IF(L!$A$1=1,L!B229,IF(L!$A$1=2,L!C229,L!D229))</f>
        <v>2022 Dhjetor</v>
      </c>
      <c r="C54" s="116">
        <f t="shared" ref="C54" si="7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6" s="3" customFormat="1" ht="18.75" customHeight="1">
      <c r="A55" s="151"/>
      <c r="B55" s="130" t="str">
        <f>IF(L!$A$1=1,L!B230,IF(L!$A$1=2,L!C230,L!D230))</f>
        <v>Gjithsej 2022</v>
      </c>
      <c r="C55" s="131">
        <f>SUM(C43:C54)</f>
        <v>856203.76</v>
      </c>
      <c r="D55" s="131">
        <f t="shared" ref="D55:P55" si="8">SUM(D43:D54)</f>
        <v>265186.01999999996</v>
      </c>
      <c r="E55" s="131">
        <f t="shared" si="8"/>
        <v>54266</v>
      </c>
      <c r="F55" s="131">
        <f t="shared" si="8"/>
        <v>41414</v>
      </c>
      <c r="G55" s="131">
        <f t="shared" si="8"/>
        <v>375.76</v>
      </c>
      <c r="H55" s="131">
        <f t="shared" si="8"/>
        <v>44269.75</v>
      </c>
      <c r="I55" s="131">
        <f t="shared" si="8"/>
        <v>77637.39</v>
      </c>
      <c r="J55" s="131">
        <f t="shared" si="8"/>
        <v>27223.5</v>
      </c>
      <c r="K55" s="131">
        <f t="shared" si="8"/>
        <v>22815.5</v>
      </c>
      <c r="L55" s="131">
        <f t="shared" si="8"/>
        <v>180748.22999999998</v>
      </c>
      <c r="M55" s="131">
        <f t="shared" si="8"/>
        <v>20795.21</v>
      </c>
      <c r="N55" s="131">
        <f t="shared" si="8"/>
        <v>44.4</v>
      </c>
      <c r="O55" s="131">
        <f t="shared" si="8"/>
        <v>39337</v>
      </c>
      <c r="P55" s="131">
        <f t="shared" si="8"/>
        <v>82091</v>
      </c>
    </row>
    <row r="56" spans="1:16" s="3" customFormat="1">
      <c r="D56" s="4"/>
      <c r="E56" s="4"/>
      <c r="F56" s="4"/>
      <c r="P56" s="72"/>
    </row>
    <row r="57" spans="1:16" s="3" customFormat="1">
      <c r="C57" s="138"/>
      <c r="D57" s="4"/>
      <c r="E57" s="4"/>
      <c r="F57" s="4"/>
      <c r="P57" s="72"/>
    </row>
    <row r="58" spans="1:16" s="3" customFormat="1">
      <c r="C58" s="3">
        <v>115322.77</v>
      </c>
      <c r="D58" s="4"/>
      <c r="E58" s="4"/>
      <c r="F58" s="4"/>
      <c r="P58" s="72"/>
    </row>
    <row r="59" spans="1:16" s="3" customFormat="1">
      <c r="C59" s="138">
        <f>C58-C49</f>
        <v>0</v>
      </c>
      <c r="D59" s="4"/>
      <c r="E59" s="4"/>
      <c r="F59" s="4"/>
      <c r="P59" s="72"/>
    </row>
    <row r="60" spans="1:16" s="3" customFormat="1">
      <c r="D60" s="4"/>
      <c r="E60" s="4"/>
      <c r="F60" s="4"/>
      <c r="P60" s="72"/>
    </row>
    <row r="61" spans="1:16" s="3" customFormat="1">
      <c r="D61" s="4"/>
      <c r="E61" s="4"/>
      <c r="F61" s="4"/>
      <c r="P61" s="72"/>
    </row>
    <row r="62" spans="1:16" s="3" customFormat="1">
      <c r="D62" s="4"/>
      <c r="E62" s="4"/>
      <c r="F62" s="4"/>
      <c r="P62" s="72"/>
    </row>
    <row r="63" spans="1:16" s="3" customFormat="1">
      <c r="D63" s="4"/>
      <c r="E63" s="4"/>
      <c r="F63" s="4"/>
      <c r="P63" s="72"/>
    </row>
    <row r="64" spans="1:16" s="3" customFormat="1">
      <c r="D64" s="4"/>
      <c r="E64" s="4"/>
      <c r="F64" s="4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2022-08-04T06:36:08Z</dcterms:modified>
</cp:coreProperties>
</file>