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Hazizit për WEB FAQE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39" i="12" l="1"/>
  <c r="N42" i="12" l="1"/>
  <c r="M42" i="12"/>
  <c r="L42" i="12"/>
  <c r="K42" i="12"/>
  <c r="J42" i="12"/>
  <c r="I42" i="12"/>
  <c r="H42" i="12"/>
  <c r="G42" i="12"/>
  <c r="F42" i="12"/>
  <c r="E42" i="12"/>
  <c r="D42" i="12"/>
  <c r="C34" i="6" l="1"/>
  <c r="C33" i="6"/>
  <c r="C32" i="6"/>
  <c r="C36" i="6"/>
  <c r="D36" i="6"/>
  <c r="J36" i="6"/>
  <c r="P36" i="6" l="1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O43" i="6"/>
  <c r="M43" i="6" s="1"/>
  <c r="L43" i="6" s="1"/>
  <c r="K43" i="6" s="1"/>
  <c r="J43" i="6" s="1"/>
  <c r="I43" i="6" s="1"/>
  <c r="H43" i="6" s="1"/>
  <c r="G43" i="6" s="1"/>
  <c r="F43" i="6" s="1"/>
  <c r="E43" i="6" s="1"/>
  <c r="J39" i="6"/>
  <c r="J35" i="6"/>
  <c r="C35" i="6" s="1"/>
  <c r="S44" i="6"/>
  <c r="U44" i="6"/>
  <c r="O42" i="6"/>
  <c r="M42" i="6" s="1"/>
  <c r="L42" i="6" s="1"/>
  <c r="K42" i="6" s="1"/>
  <c r="J42" i="6" s="1"/>
  <c r="I42" i="6" s="1"/>
  <c r="H42" i="6" s="1"/>
  <c r="G42" i="6" s="1"/>
  <c r="F42" i="6" s="1"/>
  <c r="E42" i="6" s="1"/>
  <c r="J38" i="6"/>
  <c r="P44" i="6"/>
  <c r="R44" i="6"/>
  <c r="J41" i="6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<sst xmlns="http://schemas.openxmlformats.org/spreadsheetml/2006/main" count="982" uniqueCount="912">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</sst>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43" fontId="15" fillId="0" borderId="0" xfId="1" applyFont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F29" sqref="F2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1" t="s">
        <v>171</v>
      </c>
      <c r="B3" s="141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1"/>
      <c r="B4" s="141"/>
      <c r="C4" s="89"/>
      <c r="D4" s="135" t="str">
        <f>IF(L!$A$1=1,L!S4,IF(L!$A$1=2,L!S13,L!S23))</f>
        <v>Adminstrata</v>
      </c>
      <c r="E4" s="90"/>
      <c r="F4" s="85"/>
      <c r="G4" s="85"/>
      <c r="H4" s="85"/>
      <c r="I4" s="85"/>
      <c r="J4" s="136" t="str">
        <f>IF(L!$A$1=1,L!AD4,IF(L!$A$1=2,L!AD13,L!AD23))</f>
        <v>Arsimi</v>
      </c>
      <c r="K4" s="90"/>
      <c r="L4" s="85"/>
      <c r="M4" s="85"/>
      <c r="N4" s="85"/>
      <c r="O4" s="85"/>
      <c r="P4" s="135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1"/>
      <c r="B5" s="141"/>
      <c r="C5" s="99" t="str">
        <f>IF(L!$A$1=1,L!I4,IF(L!$A$1=2,L!I13,L!I23))</f>
        <v>Gjithsejt Pagesat</v>
      </c>
      <c r="D5" s="135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7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5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0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0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0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0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0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0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0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0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0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0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0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0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0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0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30">
        <v>88525.949999999983</v>
      </c>
      <c r="F19" s="130">
        <v>4143.07</v>
      </c>
      <c r="G19" s="130">
        <v>3136.32</v>
      </c>
      <c r="H19" s="130">
        <v>0</v>
      </c>
      <c r="I19" s="130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0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0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0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0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0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0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0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0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0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0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0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0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8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:R43" si="21">S32+Y32+AE32</f>
        <v>0</v>
      </c>
      <c r="S32" s="118">
        <f t="shared" ref="S32:S43" si="22">T32+Z32+AF32</f>
        <v>0</v>
      </c>
      <c r="T32" s="118">
        <f t="shared" ref="T32:T43" si="23">U32+AA32+AG32</f>
        <v>0</v>
      </c>
      <c r="U32" s="118">
        <f t="shared" ref="U32:U43" si="24">V32+AB32+AH32</f>
        <v>0</v>
      </c>
    </row>
    <row r="33" spans="1:21">
      <c r="A33" s="139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39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39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39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39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39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39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39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39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39"/>
      <c r="B42" s="91" t="str">
        <f>IF(L!$A$1=1,L!B215,IF(L!$A$1=2,L!C215,L!D215))</f>
        <v xml:space="preserve">2021 Nëntor </v>
      </c>
      <c r="C42" s="117">
        <f t="shared" si="29"/>
        <v>0</v>
      </c>
      <c r="D42" s="118">
        <f t="shared" si="26"/>
        <v>0</v>
      </c>
      <c r="E42" s="118">
        <f t="shared" ref="E41:E43" si="30">F42+L42+R42</f>
        <v>0</v>
      </c>
      <c r="F42" s="118">
        <f t="shared" ref="F41:F43" si="31">G42+M42+S42</f>
        <v>0</v>
      </c>
      <c r="G42" s="118">
        <f t="shared" ref="G41:G43" si="32">H42+N42+T42</f>
        <v>0</v>
      </c>
      <c r="H42" s="118">
        <f t="shared" ref="H41:H43" si="33">I42+O42+U42</f>
        <v>0</v>
      </c>
      <c r="I42" s="118">
        <f t="shared" ref="I41:I43" si="34">J42+P42+V42</f>
        <v>0</v>
      </c>
      <c r="J42" s="120">
        <f t="shared" si="27"/>
        <v>0</v>
      </c>
      <c r="K42" s="118">
        <f t="shared" ref="K41:K43" si="35">L42+R42+X42</f>
        <v>0</v>
      </c>
      <c r="L42" s="118">
        <f t="shared" ref="L41:L43" si="36">M42+S42+Y42</f>
        <v>0</v>
      </c>
      <c r="M42" s="118">
        <f t="shared" ref="M41:M43" si="37">N42+T42+Z42</f>
        <v>0</v>
      </c>
      <c r="N42" s="118">
        <v>0</v>
      </c>
      <c r="O42" s="118">
        <f t="shared" ref="O41:O43" si="38">P42+V42+AB42</f>
        <v>0</v>
      </c>
      <c r="P42" s="120">
        <f t="shared" si="28"/>
        <v>0</v>
      </c>
      <c r="Q42" s="118">
        <f t="shared" ref="Q41:Q43" si="39">R42+X42+AD42</f>
        <v>0</v>
      </c>
      <c r="R42" s="118">
        <f t="shared" si="21"/>
        <v>0</v>
      </c>
      <c r="S42" s="118">
        <f t="shared" si="22"/>
        <v>0</v>
      </c>
      <c r="T42" s="118">
        <f t="shared" si="23"/>
        <v>0</v>
      </c>
      <c r="U42" s="118">
        <f t="shared" si="24"/>
        <v>0</v>
      </c>
    </row>
    <row r="43" spans="1:21">
      <c r="A43" s="139"/>
      <c r="B43" s="91" t="str">
        <f>IF(L!$A$1=1,L!B216,IF(L!$A$1=2,L!C216,L!D216))</f>
        <v>2021 Dhjetor</v>
      </c>
      <c r="C43" s="117">
        <f t="shared" si="29"/>
        <v>0</v>
      </c>
      <c r="D43" s="119">
        <f t="shared" si="26"/>
        <v>0</v>
      </c>
      <c r="E43" s="119">
        <f t="shared" si="30"/>
        <v>0</v>
      </c>
      <c r="F43" s="119">
        <f t="shared" si="31"/>
        <v>0</v>
      </c>
      <c r="G43" s="119">
        <f t="shared" si="32"/>
        <v>0</v>
      </c>
      <c r="H43" s="119">
        <f t="shared" si="33"/>
        <v>0</v>
      </c>
      <c r="I43" s="119">
        <f t="shared" si="34"/>
        <v>0</v>
      </c>
      <c r="J43" s="117">
        <f t="shared" si="27"/>
        <v>0</v>
      </c>
      <c r="K43" s="119">
        <f t="shared" si="35"/>
        <v>0</v>
      </c>
      <c r="L43" s="119">
        <f t="shared" si="36"/>
        <v>0</v>
      </c>
      <c r="M43" s="119">
        <f t="shared" si="37"/>
        <v>0</v>
      </c>
      <c r="N43" s="118">
        <v>0</v>
      </c>
      <c r="O43" s="119">
        <f t="shared" si="38"/>
        <v>0</v>
      </c>
      <c r="P43" s="120">
        <f t="shared" si="28"/>
        <v>0</v>
      </c>
      <c r="Q43" s="119">
        <f t="shared" si="39"/>
        <v>0</v>
      </c>
      <c r="R43" s="119">
        <f t="shared" si="21"/>
        <v>0</v>
      </c>
      <c r="S43" s="119">
        <f t="shared" si="22"/>
        <v>0</v>
      </c>
      <c r="T43" s="119">
        <f t="shared" si="23"/>
        <v>0</v>
      </c>
      <c r="U43" s="119">
        <f t="shared" si="24"/>
        <v>0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12105523.099999998</v>
      </c>
      <c r="D44" s="117">
        <f t="shared" ref="D44:U44" si="40">SUM(D32:D43)</f>
        <v>5243872.8800000008</v>
      </c>
      <c r="E44" s="117">
        <f t="shared" si="40"/>
        <v>969387.28</v>
      </c>
      <c r="F44" s="117">
        <f t="shared" si="40"/>
        <v>696566.85000000009</v>
      </c>
      <c r="G44" s="117">
        <f t="shared" si="40"/>
        <v>124095.63</v>
      </c>
      <c r="H44" s="117">
        <f t="shared" si="40"/>
        <v>354391.85</v>
      </c>
      <c r="I44" s="117">
        <f t="shared" si="40"/>
        <v>3099431.27</v>
      </c>
      <c r="J44" s="117">
        <f t="shared" si="40"/>
        <v>5284098.43</v>
      </c>
      <c r="K44" s="117">
        <f t="shared" si="40"/>
        <v>4452552.6500000004</v>
      </c>
      <c r="L44" s="117">
        <f t="shared" si="40"/>
        <v>191938.85</v>
      </c>
      <c r="M44" s="117">
        <f t="shared" si="40"/>
        <v>44251.780000000006</v>
      </c>
      <c r="N44" s="117">
        <f t="shared" si="40"/>
        <v>0</v>
      </c>
      <c r="O44" s="117">
        <f t="shared" si="40"/>
        <v>595355.15</v>
      </c>
      <c r="P44" s="117">
        <f t="shared" si="40"/>
        <v>1577551.79</v>
      </c>
      <c r="Q44" s="117">
        <f t="shared" si="40"/>
        <v>926180.95000000007</v>
      </c>
      <c r="R44" s="117">
        <f t="shared" si="40"/>
        <v>359790.87</v>
      </c>
      <c r="S44" s="117">
        <f t="shared" si="40"/>
        <v>46572.35</v>
      </c>
      <c r="T44" s="117">
        <f t="shared" si="40"/>
        <v>59050</v>
      </c>
      <c r="U44" s="117">
        <f t="shared" si="40"/>
        <v>185957.62</v>
      </c>
    </row>
    <row r="47" spans="1:21">
      <c r="D47" s="134"/>
      <c r="F47" s="129"/>
    </row>
    <row r="48" spans="1:21">
      <c r="C48" s="129"/>
      <c r="D48" s="134"/>
    </row>
    <row r="49" spans="3:3">
      <c r="C49" s="129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 J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tabSelected="1" zoomScale="60" zoomScaleNormal="6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0" sqref="C40"/>
    </sheetView>
  </sheetViews>
  <sheetFormatPr defaultColWidth="9.140625" defaultRowHeight="15"/>
  <cols>
    <col min="1" max="1" width="9.4257812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2">
        <v>2019</v>
      </c>
      <c r="B4" s="97" t="str">
        <f>IF(L!$A$1=1,L!B179,IF(L!$A$1=2,L!C179,L!D179))</f>
        <v>2019 Janar</v>
      </c>
      <c r="C4" s="121">
        <f>SUM(D4:N4)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23">
        <v>1870</v>
      </c>
      <c r="N4" s="123">
        <v>10566</v>
      </c>
    </row>
    <row r="5" spans="1:14" s="3" customFormat="1" ht="21.95" customHeight="1">
      <c r="A5" s="142"/>
      <c r="B5" s="97" t="str">
        <f>IF(L!$A$1=1,L!B180,IF(L!$A$1=2,L!C180,L!D180))</f>
        <v>2019 Shkurt</v>
      </c>
      <c r="C5" s="121">
        <f t="shared" ref="C5:C15" si="0">SUM(D5:N5)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23">
        <v>1342.7</v>
      </c>
      <c r="N5" s="123">
        <v>13285</v>
      </c>
    </row>
    <row r="6" spans="1:14" s="3" customFormat="1" ht="21.95" customHeight="1">
      <c r="A6" s="142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23">
        <v>1797.3</v>
      </c>
      <c r="N6" s="123">
        <v>10115</v>
      </c>
    </row>
    <row r="7" spans="1:14" s="3" customFormat="1" ht="21.95" customHeight="1">
      <c r="A7" s="142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23">
        <v>1915</v>
      </c>
      <c r="N7" s="123">
        <v>13920</v>
      </c>
    </row>
    <row r="8" spans="1:14" s="3" customFormat="1" ht="21.95" customHeight="1">
      <c r="A8" s="142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3">
        <v>2465.5</v>
      </c>
      <c r="K8" s="122">
        <v>1290</v>
      </c>
      <c r="L8" s="123">
        <v>26317.08</v>
      </c>
      <c r="M8" s="123">
        <v>3195</v>
      </c>
      <c r="N8" s="123">
        <v>13956</v>
      </c>
    </row>
    <row r="9" spans="1:14" s="3" customFormat="1" ht="21.95" customHeight="1">
      <c r="A9" s="142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3">
        <v>4085.5</v>
      </c>
      <c r="K9" s="122">
        <v>1290</v>
      </c>
      <c r="L9" s="123">
        <v>27526.15</v>
      </c>
      <c r="M9" s="123">
        <v>730</v>
      </c>
      <c r="N9" s="123">
        <v>10736</v>
      </c>
    </row>
    <row r="10" spans="1:14" s="3" customFormat="1" ht="21.95" customHeight="1">
      <c r="A10" s="142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23">
        <v>2555</v>
      </c>
      <c r="N10" s="123">
        <v>17625</v>
      </c>
    </row>
    <row r="11" spans="1:14" s="3" customFormat="1" ht="21.95" customHeight="1">
      <c r="A11" s="142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23">
        <v>1540</v>
      </c>
      <c r="N11" s="123">
        <v>22063</v>
      </c>
    </row>
    <row r="12" spans="1:14" s="3" customFormat="1" ht="21.95" customHeight="1">
      <c r="A12" s="142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23">
        <v>1070</v>
      </c>
      <c r="N12" s="123">
        <v>16845</v>
      </c>
    </row>
    <row r="13" spans="1:14" s="3" customFormat="1" ht="21.95" customHeight="1">
      <c r="A13" s="142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23">
        <v>1965</v>
      </c>
      <c r="N13" s="123">
        <v>18901</v>
      </c>
    </row>
    <row r="14" spans="1:14" s="3" customFormat="1" ht="21.95" customHeight="1">
      <c r="A14" s="142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23">
        <v>295</v>
      </c>
      <c r="N14" s="123">
        <v>16286</v>
      </c>
    </row>
    <row r="15" spans="1:14" s="3" customFormat="1" ht="21.95" customHeight="1">
      <c r="A15" s="142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23">
        <v>479</v>
      </c>
      <c r="N15" s="123">
        <v>21890.5</v>
      </c>
    </row>
    <row r="16" spans="1:14" s="3" customFormat="1" ht="21.95" customHeight="1">
      <c r="A16" s="142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N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>
        <f t="shared" si="1"/>
        <v>18754</v>
      </c>
      <c r="N16" s="124">
        <f t="shared" si="1"/>
        <v>186188.5</v>
      </c>
    </row>
    <row r="17" spans="1:15" s="3" customFormat="1" ht="20.100000000000001" customHeight="1">
      <c r="A17" s="142">
        <v>2020</v>
      </c>
      <c r="B17" s="97" t="str">
        <f>IF(L!$A$1=1,L!B192,IF(L!$A$1=2,L!C192,L!D192))</f>
        <v>2020 Janar</v>
      </c>
      <c r="C17" s="121">
        <f>SUM(D17:N17)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23">
        <v>20</v>
      </c>
      <c r="N17" s="123">
        <v>20595</v>
      </c>
    </row>
    <row r="18" spans="1:15" s="3" customFormat="1" ht="20.100000000000001" customHeight="1">
      <c r="A18" s="142"/>
      <c r="B18" s="97" t="str">
        <f>IF(L!$A$1=1,L!B193,IF(L!$A$1=2,L!C193,L!D193))</f>
        <v>2020 Shkurt</v>
      </c>
      <c r="C18" s="121">
        <f t="shared" ref="C18:C28" si="2">SUM(D18:N18)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23">
        <v>40</v>
      </c>
      <c r="N18" s="123">
        <v>18945</v>
      </c>
    </row>
    <row r="19" spans="1:15" s="3" customFormat="1" ht="18.75" customHeight="1">
      <c r="A19" s="142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23">
        <v>280</v>
      </c>
      <c r="N19" s="123">
        <v>12216</v>
      </c>
    </row>
    <row r="20" spans="1:15" s="3" customFormat="1" ht="20.100000000000001" customHeight="1">
      <c r="A20" s="142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23">
        <v>0</v>
      </c>
      <c r="N20" s="123">
        <v>1610</v>
      </c>
    </row>
    <row r="21" spans="1:15" s="3" customFormat="1" ht="20.100000000000001" customHeight="1">
      <c r="A21" s="142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3">
        <v>676</v>
      </c>
      <c r="K21" s="122">
        <v>0</v>
      </c>
      <c r="L21" s="123">
        <v>4661.87</v>
      </c>
      <c r="M21" s="123">
        <v>0</v>
      </c>
      <c r="N21" s="123">
        <v>5465</v>
      </c>
    </row>
    <row r="22" spans="1:15" s="3" customFormat="1" ht="20.100000000000001" customHeight="1">
      <c r="A22" s="142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3">
        <v>0</v>
      </c>
      <c r="K22" s="122">
        <v>0</v>
      </c>
      <c r="L22" s="123">
        <v>43443.9</v>
      </c>
      <c r="M22" s="123">
        <v>270</v>
      </c>
      <c r="N22" s="123">
        <v>14405</v>
      </c>
    </row>
    <row r="23" spans="1:15" s="3" customFormat="1" ht="20.100000000000001" customHeight="1">
      <c r="A23" s="142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23">
        <v>140</v>
      </c>
      <c r="N23" s="123">
        <v>20510</v>
      </c>
    </row>
    <row r="24" spans="1:15" s="3" customFormat="1" ht="20.100000000000001" customHeight="1">
      <c r="A24" s="142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23">
        <v>90</v>
      </c>
      <c r="N24" s="123">
        <v>21697.5</v>
      </c>
    </row>
    <row r="25" spans="1:15" s="3" customFormat="1" ht="20.100000000000001" customHeight="1">
      <c r="A25" s="142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23">
        <v>831</v>
      </c>
      <c r="N25" s="123">
        <v>24864.5</v>
      </c>
    </row>
    <row r="26" spans="1:15" s="3" customFormat="1" ht="20.100000000000001" customHeight="1">
      <c r="A26" s="142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23">
        <v>941.1</v>
      </c>
      <c r="N26" s="123">
        <v>22627.5</v>
      </c>
    </row>
    <row r="27" spans="1:15" s="3" customFormat="1" ht="20.100000000000001" customHeight="1">
      <c r="A27" s="142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23">
        <v>1100</v>
      </c>
      <c r="N27" s="123">
        <v>22044</v>
      </c>
    </row>
    <row r="28" spans="1:15" s="3" customFormat="1" ht="20.100000000000001" customHeight="1">
      <c r="A28" s="142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23">
        <v>1650</v>
      </c>
      <c r="N28" s="123">
        <v>22386</v>
      </c>
    </row>
    <row r="29" spans="1:15" s="3" customFormat="1" ht="20.100000000000001" customHeight="1">
      <c r="A29" s="142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N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5362.1</v>
      </c>
      <c r="N29" s="124">
        <f t="shared" si="3"/>
        <v>207365.5</v>
      </c>
      <c r="O29" s="113"/>
    </row>
    <row r="30" spans="1:15" s="3" customFormat="1" ht="18.75" customHeight="1">
      <c r="A30" s="143">
        <v>2021</v>
      </c>
      <c r="B30" s="97" t="str">
        <f>IF(L!$A$1=1,L!B205,IF(L!$A$1=2,L!C205,L!D205))</f>
        <v>2021 Janar</v>
      </c>
      <c r="C30" s="116">
        <f>SUM(D30:N30)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1401.1</v>
      </c>
      <c r="N30" s="127">
        <v>20025</v>
      </c>
    </row>
    <row r="31" spans="1:15" s="3" customFormat="1" ht="18.75" customHeight="1">
      <c r="A31" s="144"/>
      <c r="B31" s="97" t="str">
        <f>IF(L!$A$1=1,L!B206,IF(L!$A$1=2,L!C206,L!D206))</f>
        <v>2021 Shkurt</v>
      </c>
      <c r="C31" s="116">
        <f>SUM(D31:N31)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5">
        <v>3040</v>
      </c>
      <c r="N31" s="128">
        <v>20626</v>
      </c>
    </row>
    <row r="32" spans="1:15" s="3" customFormat="1" ht="18.75" customHeight="1">
      <c r="A32" s="144"/>
      <c r="B32" s="97" t="str">
        <f>IF(L!$A$1=1,L!B207,IF(L!$A$1=2,L!C207,L!D207))</f>
        <v xml:space="preserve">2021 Mars </v>
      </c>
      <c r="C32" s="116">
        <f t="shared" ref="C32:C41" si="4">SUM(D32:N32)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2370</v>
      </c>
      <c r="N32" s="128">
        <v>29333</v>
      </c>
    </row>
    <row r="33" spans="1:15" s="3" customFormat="1" ht="18.75" customHeight="1">
      <c r="A33" s="144"/>
      <c r="B33" s="97" t="str">
        <f>IF(L!$A$1=1,L!B208,IF(L!$A$1=2,L!C208,L!D208))</f>
        <v>2021 Prill</v>
      </c>
      <c r="C33" s="116">
        <f t="shared" si="4"/>
        <v>115686.32999999999</v>
      </c>
      <c r="D33" s="125">
        <v>57170.17</v>
      </c>
      <c r="E33" s="125">
        <v>4960</v>
      </c>
      <c r="F33" s="125">
        <v>4628</v>
      </c>
      <c r="G33" s="125">
        <v>144</v>
      </c>
      <c r="H33" s="125">
        <v>3002.65</v>
      </c>
      <c r="I33" s="125">
        <v>7399</v>
      </c>
      <c r="J33" s="125">
        <v>3679</v>
      </c>
      <c r="K33" s="125">
        <v>3720</v>
      </c>
      <c r="L33" s="125">
        <v>29923.51</v>
      </c>
      <c r="M33" s="125">
        <v>1060</v>
      </c>
      <c r="N33" s="128">
        <v>0</v>
      </c>
    </row>
    <row r="34" spans="1:15" s="3" customFormat="1" ht="18.75" customHeight="1">
      <c r="A34" s="144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2400</v>
      </c>
      <c r="N34" s="128">
        <v>0</v>
      </c>
    </row>
    <row r="35" spans="1:15" s="3" customFormat="1" ht="18.75" customHeight="1">
      <c r="A35" s="144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2150</v>
      </c>
      <c r="N35" s="128">
        <v>58353.5</v>
      </c>
    </row>
    <row r="36" spans="1:15" s="3" customFormat="1" ht="18.75" customHeight="1">
      <c r="A36" s="144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1805</v>
      </c>
      <c r="N36" s="128">
        <v>0</v>
      </c>
      <c r="O36" s="3">
        <v>0</v>
      </c>
    </row>
    <row r="37" spans="1:15" s="3" customFormat="1" ht="18.75" customHeight="1">
      <c r="A37" s="144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2390</v>
      </c>
      <c r="N37" s="128">
        <v>0</v>
      </c>
    </row>
    <row r="38" spans="1:15" s="3" customFormat="1" ht="18.75" customHeight="1">
      <c r="A38" s="144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2050</v>
      </c>
      <c r="N38" s="128">
        <v>94540</v>
      </c>
    </row>
    <row r="39" spans="1:15" s="3" customFormat="1" ht="18.75" customHeight="1">
      <c r="A39" s="144"/>
      <c r="B39" s="97" t="str">
        <f>IF(L!$A$1=1,L!B214,IF(L!$A$1=2,L!C214,L!D214))</f>
        <v>2021 Tetor</v>
      </c>
      <c r="C39" s="116">
        <f>SUM(D39:N39)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8"/>
    </row>
    <row r="40" spans="1:15" s="3" customFormat="1" ht="18.75" customHeight="1">
      <c r="A40" s="144"/>
      <c r="B40" s="97" t="str">
        <f>IF(L!$A$1=1,L!B215,IF(L!$A$1=2,L!C215,L!D215))</f>
        <v xml:space="preserve">2021 Nëntor </v>
      </c>
      <c r="C40" s="116">
        <f t="shared" si="4"/>
        <v>0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8"/>
    </row>
    <row r="41" spans="1:15" s="3" customFormat="1" ht="18.75" customHeight="1">
      <c r="A41" s="144"/>
      <c r="B41" s="97" t="str">
        <f>IF(L!$A$1=1,L!B216,IF(L!$A$1=2,L!C216,L!D216))</f>
        <v>2021 Dhjetor</v>
      </c>
      <c r="C41" s="116">
        <f t="shared" si="4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8"/>
    </row>
    <row r="42" spans="1:15" s="3" customFormat="1" ht="18.75" customHeight="1">
      <c r="A42" s="145"/>
      <c r="B42" s="131" t="str">
        <f>IF(L!$A$1=1,L!B217,IF(L!$A$1=2,L!C217,L!D217))</f>
        <v>Gjithsej 2021</v>
      </c>
      <c r="C42" s="132">
        <f>SUM(C30:C41)</f>
        <v>1222784.1599999999</v>
      </c>
      <c r="D42" s="132">
        <f t="shared" ref="D42:N42" si="5">SUM(D30:D41)</f>
        <v>521702.37000000011</v>
      </c>
      <c r="E42" s="132">
        <f t="shared" si="5"/>
        <v>81386</v>
      </c>
      <c r="F42" s="132">
        <f t="shared" si="5"/>
        <v>62391</v>
      </c>
      <c r="G42" s="132">
        <f t="shared" si="5"/>
        <v>1911.85</v>
      </c>
      <c r="H42" s="132">
        <f t="shared" si="5"/>
        <v>35233.159999999996</v>
      </c>
      <c r="I42" s="132">
        <f t="shared" si="5"/>
        <v>52808.919999999991</v>
      </c>
      <c r="J42" s="132">
        <f t="shared" si="5"/>
        <v>24652</v>
      </c>
      <c r="K42" s="132">
        <f t="shared" si="5"/>
        <v>16485</v>
      </c>
      <c r="L42" s="132">
        <f t="shared" si="5"/>
        <v>184670.25999999995</v>
      </c>
      <c r="M42" s="132">
        <f t="shared" si="5"/>
        <v>18666.099999999999</v>
      </c>
      <c r="N42" s="132">
        <f t="shared" si="5"/>
        <v>222877.5</v>
      </c>
    </row>
    <row r="43" spans="1:15" s="3" customFormat="1">
      <c r="D43" s="4"/>
      <c r="E43" s="4"/>
      <c r="F43" s="4"/>
      <c r="N43" s="72"/>
    </row>
    <row r="44" spans="1:15" s="3" customFormat="1">
      <c r="D44" s="4"/>
      <c r="E44" s="4"/>
      <c r="F44" s="4"/>
      <c r="N44" s="72"/>
    </row>
    <row r="45" spans="1:15" s="3" customFormat="1">
      <c r="D45" s="4"/>
      <c r="E45" s="4"/>
      <c r="F45" s="4"/>
      <c r="N45" s="72"/>
    </row>
    <row r="46" spans="1:15" s="3" customFormat="1">
      <c r="D46" s="4"/>
      <c r="E46" s="4"/>
      <c r="F46" s="4"/>
      <c r="N46" s="72"/>
    </row>
    <row r="47" spans="1:15" s="3" customFormat="1">
      <c r="D47" s="4"/>
      <c r="E47" s="4"/>
      <c r="F47" s="4"/>
      <c r="N47" s="72"/>
    </row>
    <row r="48" spans="1:15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2021-11-12T12:41:14Z</dcterms:modified>
</cp:coreProperties>
</file>